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90" windowWidth="28215" windowHeight="1195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U27" i="1"/>
  <c r="T27"/>
  <c r="S27"/>
  <c r="R27"/>
  <c r="Q27"/>
  <c r="P27"/>
  <c r="O27"/>
  <c r="N27"/>
  <c r="M27"/>
  <c r="L27"/>
  <c r="K27"/>
  <c r="J27"/>
  <c r="I27"/>
  <c r="H27"/>
  <c r="H28" s="1"/>
  <c r="G27"/>
  <c r="F27"/>
  <c r="E27"/>
  <c r="C27"/>
  <c r="U17"/>
  <c r="T17"/>
  <c r="S17"/>
  <c r="R17"/>
  <c r="Q17"/>
  <c r="P17"/>
  <c r="O17"/>
  <c r="N17"/>
  <c r="M17"/>
  <c r="L17"/>
  <c r="K17"/>
  <c r="J17"/>
  <c r="I17"/>
  <c r="H17"/>
  <c r="H19" s="1"/>
  <c r="G17"/>
  <c r="F17"/>
  <c r="E17"/>
  <c r="C17"/>
  <c r="U16"/>
  <c r="T16"/>
  <c r="S16"/>
  <c r="R16"/>
  <c r="Q16"/>
  <c r="P16"/>
  <c r="O16"/>
  <c r="N16"/>
  <c r="M16"/>
  <c r="L16"/>
  <c r="K16"/>
  <c r="J16"/>
  <c r="I16"/>
  <c r="H16"/>
  <c r="H18" s="1"/>
  <c r="G16"/>
  <c r="F16"/>
  <c r="E16"/>
  <c r="C16"/>
</calcChain>
</file>

<file path=xl/sharedStrings.xml><?xml version="1.0" encoding="utf-8"?>
<sst xmlns="http://schemas.openxmlformats.org/spreadsheetml/2006/main" count="65" uniqueCount="53">
  <si>
    <t>МБНОУ "Гимназия №17"</t>
  </si>
  <si>
    <t>Выход, г</t>
  </si>
  <si>
    <t>Белки</t>
  </si>
  <si>
    <t>Жиры</t>
  </si>
  <si>
    <t>Углеводы</t>
  </si>
  <si>
    <t>закуска</t>
  </si>
  <si>
    <t>хлеб ржаной</t>
  </si>
  <si>
    <t>Итого за прием пищи:</t>
  </si>
  <si>
    <t>Доля суточной потребности в энергии, %</t>
  </si>
  <si>
    <t>день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</si>
  <si>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</si>
  <si>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</si>
  <si>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</si>
  <si>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</si>
  <si>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Раздел</t>
  </si>
  <si>
    <t>Наименование блюд</t>
  </si>
  <si>
    <t xml:space="preserve"> цена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</si>
  <si>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</si>
  <si>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</si>
  <si>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</si>
  <si>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</si>
  <si>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</si>
  <si>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</si>
  <si>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</si>
  <si>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</si>
  <si>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</si>
  <si>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</si>
  <si>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</si>
  <si>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</si>
  <si>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</si>
  <si>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1 блюдо</t>
  </si>
  <si>
    <t>2 блюдо</t>
  </si>
  <si>
    <t>хлеб пшеничный</t>
  </si>
  <si>
    <t>Хлеб пшеничный</t>
  </si>
  <si>
    <t>Хлеб ржаной</t>
  </si>
  <si>
    <t>ценность, ккал</t>
  </si>
  <si>
    <t>3 блюдо</t>
  </si>
  <si>
    <t>гарнир</t>
  </si>
  <si>
    <t>Огурцы порционные</t>
  </si>
  <si>
    <t xml:space="preserve">2 блюдо </t>
  </si>
  <si>
    <t>Котлета мясная "Домашняя"</t>
  </si>
  <si>
    <t xml:space="preserve"> Мясо тушеное (говядина)</t>
  </si>
  <si>
    <t>Картофель запеченный с сыром  "Парабола"</t>
  </si>
  <si>
    <t>Картофельное пюре  "Антошка"</t>
  </si>
  <si>
    <t>Компот из сухофруктов</t>
  </si>
  <si>
    <t>Рассольник "Ленинградский"с мясом и сметаной</t>
  </si>
  <si>
    <t>200/10/10</t>
  </si>
  <si>
    <t>Филе птицы тушенное в томатном соусе</t>
  </si>
  <si>
    <t xml:space="preserve"> гарнир</t>
  </si>
  <si>
    <t>Спагетти отварные с маслом</t>
  </si>
  <si>
    <t>гор. Напиток</t>
  </si>
  <si>
    <t xml:space="preserve">Чай с сахаром </t>
  </si>
  <si>
    <t>30 марта 2022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</si>
</sst>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3CB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8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5" fillId="0" borderId="6" xfId="0" applyFont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0" borderId="18" xfId="0" applyFont="1" applyBorder="1" applyAlignment="1">
      <alignment wrapText="1"/>
    </xf>
    <xf numFmtId="0" fontId="9" fillId="0" borderId="2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8" xfId="0" applyFont="1" applyBorder="1"/>
    <xf numFmtId="164" fontId="9" fillId="0" borderId="3" xfId="0" applyNumberFormat="1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3" xfId="0" applyFont="1" applyBorder="1"/>
    <xf numFmtId="0" fontId="5" fillId="0" borderId="7" xfId="0" applyFont="1" applyBorder="1" applyAlignment="1">
      <alignment horizontal="center"/>
    </xf>
    <xf numFmtId="0" fontId="5" fillId="0" borderId="6" xfId="0" applyFont="1" applyBorder="1"/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/>
    <xf numFmtId="0" fontId="9" fillId="4" borderId="3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8" fillId="5" borderId="18" xfId="0" applyFont="1" applyFill="1" applyBorder="1"/>
    <xf numFmtId="0" fontId="8" fillId="5" borderId="3" xfId="0" applyFont="1" applyFill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8" fillId="0" borderId="18" xfId="0" applyFont="1" applyBorder="1" applyAlignment="1"/>
    <xf numFmtId="0" fontId="9" fillId="3" borderId="2" xfId="0" applyFont="1" applyFill="1" applyBorder="1" applyAlignment="1">
      <alignment horizontal="center"/>
    </xf>
    <xf numFmtId="0" fontId="8" fillId="4" borderId="18" xfId="0" applyFont="1" applyFill="1" applyBorder="1"/>
    <xf numFmtId="0" fontId="8" fillId="4" borderId="3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5" borderId="24" xfId="0" applyFont="1" applyFill="1" applyBorder="1"/>
    <xf numFmtId="0" fontId="8" fillId="5" borderId="28" xfId="0" applyFont="1" applyFill="1" applyBorder="1"/>
    <xf numFmtId="2" fontId="5" fillId="5" borderId="28" xfId="0" applyNumberFormat="1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7" fillId="3" borderId="17" xfId="0" applyFont="1" applyFill="1" applyBorder="1"/>
    <xf numFmtId="0" fontId="8" fillId="4" borderId="18" xfId="0" applyFont="1" applyFill="1" applyBorder="1" applyAlignment="1">
      <alignment horizontal="center"/>
    </xf>
    <xf numFmtId="0" fontId="8" fillId="4" borderId="3" xfId="0" applyFont="1" applyFill="1" applyBorder="1"/>
    <xf numFmtId="0" fontId="8" fillId="5" borderId="18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7" fillId="4" borderId="18" xfId="0" applyFont="1" applyFill="1" applyBorder="1"/>
    <xf numFmtId="0" fontId="7" fillId="5" borderId="18" xfId="0" applyFont="1" applyFill="1" applyBorder="1"/>
    <xf numFmtId="0" fontId="9" fillId="5" borderId="20" xfId="1" applyFont="1" applyFill="1" applyBorder="1" applyAlignment="1">
      <alignment horizontal="center" wrapText="1"/>
    </xf>
    <xf numFmtId="0" fontId="9" fillId="5" borderId="1" xfId="1" applyFont="1" applyFill="1" applyBorder="1" applyAlignment="1">
      <alignment horizontal="center" wrapText="1"/>
    </xf>
    <xf numFmtId="0" fontId="9" fillId="5" borderId="22" xfId="1" applyFont="1" applyFill="1" applyBorder="1" applyAlignment="1">
      <alignment horizontal="center" wrapText="1"/>
    </xf>
    <xf numFmtId="0" fontId="9" fillId="5" borderId="3" xfId="1" applyFont="1" applyFill="1" applyBorder="1" applyAlignment="1">
      <alignment horizontal="center" wrapText="1"/>
    </xf>
    <xf numFmtId="0" fontId="9" fillId="5" borderId="2" xfId="1" applyFont="1" applyFill="1" applyBorder="1" applyAlignment="1">
      <alignment horizontal="center" wrapText="1"/>
    </xf>
    <xf numFmtId="0" fontId="7" fillId="0" borderId="3" xfId="0" applyFont="1" applyBorder="1"/>
    <xf numFmtId="0" fontId="5" fillId="4" borderId="3" xfId="0" applyFont="1" applyFill="1" applyBorder="1" applyAlignment="1"/>
    <xf numFmtId="0" fontId="4" fillId="4" borderId="18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7" fillId="5" borderId="31" xfId="0" applyFont="1" applyFill="1" applyBorder="1"/>
    <xf numFmtId="0" fontId="5" fillId="5" borderId="3" xfId="0" applyFont="1" applyFill="1" applyBorder="1" applyAlignment="1"/>
    <xf numFmtId="0" fontId="4" fillId="5" borderId="31" xfId="0" applyFont="1" applyFill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31" xfId="0" applyFont="1" applyFill="1" applyBorder="1"/>
    <xf numFmtId="0" fontId="5" fillId="4" borderId="28" xfId="0" applyFont="1" applyFill="1" applyBorder="1"/>
    <xf numFmtId="0" fontId="6" fillId="4" borderId="31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164" fontId="4" fillId="4" borderId="23" xfId="0" applyNumberFormat="1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7" fillId="3" borderId="14" xfId="0" applyFont="1" applyFill="1" applyBorder="1"/>
    <xf numFmtId="0" fontId="7" fillId="5" borderId="24" xfId="0" applyFont="1" applyFill="1" applyBorder="1"/>
    <xf numFmtId="0" fontId="7" fillId="5" borderId="28" xfId="0" applyFont="1" applyFill="1" applyBorder="1" applyAlignment="1">
      <alignment horizontal="center"/>
    </xf>
    <xf numFmtId="0" fontId="5" fillId="5" borderId="28" xfId="0" applyFont="1" applyFill="1" applyBorder="1"/>
    <xf numFmtId="0" fontId="8" fillId="5" borderId="24" xfId="0" applyFont="1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8" fillId="5" borderId="26" xfId="0" applyFont="1" applyFill="1" applyBorder="1" applyAlignment="1">
      <alignment horizontal="center"/>
    </xf>
    <xf numFmtId="0" fontId="8" fillId="5" borderId="27" xfId="0" applyFont="1" applyFill="1" applyBorder="1" applyAlignment="1">
      <alignment horizontal="center"/>
    </xf>
    <xf numFmtId="164" fontId="4" fillId="5" borderId="28" xfId="0" applyNumberFormat="1" applyFont="1" applyFill="1" applyBorder="1" applyAlignment="1">
      <alignment horizontal="center"/>
    </xf>
    <xf numFmtId="0" fontId="8" fillId="5" borderId="25" xfId="0" applyFont="1" applyFill="1" applyBorder="1"/>
    <xf numFmtId="0" fontId="8" fillId="5" borderId="26" xfId="0" applyFont="1" applyFill="1" applyBorder="1"/>
    <xf numFmtId="0" fontId="8" fillId="5" borderId="33" xfId="0" applyFont="1" applyFill="1" applyBorder="1"/>
    <xf numFmtId="49" fontId="1" fillId="2" borderId="2" xfId="0" applyNumberFormat="1" applyFont="1" applyFill="1" applyBorder="1" applyAlignment="1" applyProtection="1">
      <alignment horizontal="center"/>
      <protection locked="0"/>
    </xf>
    <xf numFmtId="49" fontId="1" fillId="2" borderId="3" xfId="0" applyNumberFormat="1" applyFon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Border="1" applyAlignment="1"/>
    <xf numFmtId="0" fontId="7" fillId="0" borderId="13" xfId="0" applyFont="1" applyBorder="1" applyAlignment="1"/>
    <xf numFmtId="0" fontId="6" fillId="0" borderId="7" xfId="0" applyFont="1" applyBorder="1"/>
    <xf numFmtId="0" fontId="7" fillId="0" borderId="6" xfId="0" applyFont="1" applyBorder="1"/>
    <xf numFmtId="0" fontId="5" fillId="0" borderId="12" xfId="0" applyFont="1" applyBorder="1"/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16" xfId="0" applyFont="1" applyBorder="1"/>
    <xf numFmtId="0" fontId="5" fillId="0" borderId="3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5" xfId="0" applyFont="1" applyBorder="1" applyAlignment="1">
      <alignment horizontal="center" wrapText="1"/>
    </xf>
    <xf numFmtId="0" fontId="8" fillId="3" borderId="29" xfId="0" applyFont="1" applyFill="1" applyBorder="1"/>
    <xf numFmtId="0" fontId="8" fillId="3" borderId="29" xfId="0" applyFont="1" applyFill="1" applyBorder="1" applyAlignment="1"/>
    <xf numFmtId="0" fontId="8" fillId="3" borderId="11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right"/>
    </xf>
    <xf numFmtId="0" fontId="12" fillId="3" borderId="36" xfId="0" applyFont="1" applyFill="1" applyBorder="1" applyAlignment="1">
      <alignment horizontal="center"/>
    </xf>
    <xf numFmtId="0" fontId="12" fillId="3" borderId="37" xfId="0" applyFont="1" applyFill="1" applyBorder="1" applyAlignment="1">
      <alignment horizontal="center"/>
    </xf>
    <xf numFmtId="0" fontId="12" fillId="3" borderId="38" xfId="0" applyFont="1" applyFill="1" applyBorder="1" applyAlignment="1">
      <alignment horizontal="center"/>
    </xf>
    <xf numFmtId="0" fontId="12" fillId="3" borderId="21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9" fillId="3" borderId="39" xfId="0" applyFont="1" applyFill="1" applyBorder="1" applyAlignment="1">
      <alignment horizontal="center"/>
    </xf>
    <xf numFmtId="0" fontId="8" fillId="4" borderId="3" xfId="0" applyFont="1" applyFill="1" applyBorder="1" applyAlignment="1">
      <alignment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0" fontId="9" fillId="4" borderId="22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9" fillId="5" borderId="20" xfId="1" applyFont="1" applyFill="1" applyBorder="1" applyAlignment="1">
      <alignment horizontal="center"/>
    </xf>
    <xf numFmtId="0" fontId="9" fillId="5" borderId="1" xfId="1" applyFont="1" applyFill="1" applyBorder="1" applyAlignment="1">
      <alignment horizontal="center"/>
    </xf>
    <xf numFmtId="0" fontId="9" fillId="5" borderId="22" xfId="1" applyFont="1" applyFill="1" applyBorder="1" applyAlignment="1">
      <alignment horizontal="center"/>
    </xf>
    <xf numFmtId="0" fontId="9" fillId="5" borderId="3" xfId="1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wrapText="1"/>
    </xf>
    <xf numFmtId="0" fontId="9" fillId="5" borderId="2" xfId="0" applyFont="1" applyFill="1" applyBorder="1" applyAlignment="1">
      <alignment horizontal="center" wrapText="1"/>
    </xf>
    <xf numFmtId="0" fontId="9" fillId="5" borderId="22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left"/>
    </xf>
    <xf numFmtId="0" fontId="8" fillId="5" borderId="18" xfId="0" applyFont="1" applyFill="1" applyBorder="1" applyAlignment="1"/>
    <xf numFmtId="0" fontId="8" fillId="0" borderId="3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22" xfId="1" applyFont="1" applyBorder="1" applyAlignment="1">
      <alignment horizontal="center"/>
    </xf>
    <xf numFmtId="164" fontId="5" fillId="4" borderId="3" xfId="0" applyNumberFormat="1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4" borderId="3" xfId="0" applyFont="1" applyFill="1" applyBorder="1"/>
    <xf numFmtId="0" fontId="11" fillId="4" borderId="20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2" fontId="5" fillId="4" borderId="3" xfId="0" applyNumberFormat="1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5" borderId="25" xfId="0" applyFont="1" applyFill="1" applyBorder="1" applyAlignment="1">
      <alignment horizontal="center"/>
    </xf>
    <xf numFmtId="0" fontId="11" fillId="5" borderId="26" xfId="0" applyFont="1" applyFill="1" applyBorder="1" applyAlignment="1">
      <alignment horizontal="center"/>
    </xf>
    <xf numFmtId="0" fontId="11" fillId="5" borderId="27" xfId="0" applyFont="1" applyFill="1" applyBorder="1" applyAlignment="1">
      <alignment horizontal="center"/>
    </xf>
    <xf numFmtId="0" fontId="11" fillId="5" borderId="33" xfId="0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164" fontId="9" fillId="3" borderId="19" xfId="0" applyNumberFormat="1" applyFont="1" applyFill="1" applyBorder="1" applyAlignment="1">
      <alignment horizontal="center"/>
    </xf>
    <xf numFmtId="0" fontId="5" fillId="3" borderId="18" xfId="0" applyFont="1" applyFill="1" applyBorder="1" applyAlignment="1"/>
    <xf numFmtId="0" fontId="8" fillId="0" borderId="2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0" fontId="8" fillId="0" borderId="20" xfId="0" applyFont="1" applyBorder="1"/>
    <xf numFmtId="0" fontId="8" fillId="0" borderId="1" xfId="0" applyFont="1" applyBorder="1"/>
    <xf numFmtId="0" fontId="8" fillId="0" borderId="22" xfId="0" applyFont="1" applyBorder="1"/>
    <xf numFmtId="0" fontId="8" fillId="0" borderId="4" xfId="0" applyFont="1" applyBorder="1"/>
    <xf numFmtId="0" fontId="7" fillId="0" borderId="28" xfId="0" applyFont="1" applyBorder="1"/>
    <xf numFmtId="0" fontId="5" fillId="3" borderId="24" xfId="0" applyFont="1" applyFill="1" applyBorder="1"/>
    <xf numFmtId="0" fontId="7" fillId="0" borderId="24" xfId="0" applyFont="1" applyBorder="1"/>
    <xf numFmtId="0" fontId="7" fillId="0" borderId="25" xfId="0" applyFont="1" applyBorder="1"/>
    <xf numFmtId="0" fontId="7" fillId="0" borderId="26" xfId="0" applyFont="1" applyBorder="1"/>
    <xf numFmtId="0" fontId="7" fillId="0" borderId="27" xfId="0" applyFont="1" applyBorder="1"/>
    <xf numFmtId="164" fontId="4" fillId="0" borderId="28" xfId="0" applyNumberFormat="1" applyFont="1" applyBorder="1" applyAlignment="1">
      <alignment horizontal="center"/>
    </xf>
    <xf numFmtId="0" fontId="7" fillId="0" borderId="34" xfId="0" applyFont="1" applyBorder="1"/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1"/>
  <sheetViews>
    <sheetView tabSelected="1" workbookViewId="0">
      <selection activeCell="I3" sqref="I3:J3"/>
    </sheetView>
  </sheetViews>
  <sheetFormatPr defaultRowHeight="15"/>
  <cols>
    <col min="1" max="1" width="13.28515625" customWidth="1"/>
    <col min="2" max="2" width="14.140625" customWidth="1"/>
    <col min="3" max="3" width="17.42578125" customWidth="1"/>
    <col min="4" max="4" width="33" customWidth="1"/>
    <col min="5" max="5" width="15.28515625" customWidth="1"/>
    <col min="6" max="6" width="8.7109375" customWidth="1"/>
    <col min="7" max="7" width="10" customWidth="1"/>
    <col min="9" max="9" width="11.140625" customWidth="1"/>
    <col min="10" max="10" width="15.140625" customWidth="1"/>
    <col min="11" max="11" width="17.5703125" customWidth="1"/>
  </cols>
  <sheetData>
    <row r="2" spans="1:21">
      <c r="B2" s="1"/>
      <c r="C2" s="1"/>
      <c r="D2" s="2"/>
    </row>
    <row r="3" spans="1:21" ht="23.25">
      <c r="A3" s="3"/>
      <c r="B3" s="97" t="s">
        <v>0</v>
      </c>
      <c r="C3" s="98"/>
      <c r="D3" s="99"/>
      <c r="E3" s="3"/>
      <c r="F3" s="5" t="s">
        <v>9</v>
      </c>
      <c r="G3" s="6">
        <v>3</v>
      </c>
      <c r="H3" s="3"/>
      <c r="I3" s="100" t="s">
        <v>52</v>
      </c>
      <c r="J3" s="100"/>
      <c r="K3" s="5"/>
      <c r="L3" s="4"/>
      <c r="M3" s="7"/>
      <c r="N3" s="8"/>
    </row>
    <row r="4" spans="1:21">
      <c r="A4" s="7"/>
      <c r="B4" s="9"/>
      <c r="C4" s="10"/>
      <c r="D4" s="11"/>
      <c r="E4" s="7"/>
      <c r="F4" s="7"/>
      <c r="G4" s="7"/>
      <c r="H4" s="7"/>
      <c r="I4" s="7"/>
      <c r="J4" s="7"/>
      <c r="K4" s="7"/>
      <c r="L4" s="7"/>
      <c r="M4" s="7"/>
      <c r="N4" s="8"/>
    </row>
    <row r="5" spans="1:21" ht="15.75" thickBot="1">
      <c r="A5" s="7"/>
      <c r="B5" s="7"/>
      <c r="C5" s="9"/>
      <c r="D5" s="7"/>
      <c r="E5" s="7"/>
      <c r="F5" s="7"/>
      <c r="G5" s="7"/>
      <c r="H5" s="7"/>
      <c r="I5" s="7"/>
      <c r="J5" s="7"/>
      <c r="K5" s="7"/>
      <c r="L5" s="7"/>
      <c r="M5" s="7"/>
      <c r="N5" s="8"/>
    </row>
    <row r="6" spans="1:21" ht="16.5" thickBot="1">
      <c r="A6" s="105"/>
      <c r="B6" s="106"/>
      <c r="C6" s="30"/>
      <c r="D6" s="12"/>
      <c r="E6" s="107" t="s">
        <v>10</v>
      </c>
      <c r="F6" s="107"/>
      <c r="G6" s="107"/>
      <c r="H6" s="31" t="s">
        <v>11</v>
      </c>
      <c r="I6" s="101" t="s">
        <v>12</v>
      </c>
      <c r="J6" s="102"/>
      <c r="K6" s="103"/>
      <c r="L6" s="103"/>
      <c r="M6" s="104"/>
      <c r="N6" s="108" t="s">
        <v>13</v>
      </c>
      <c r="O6" s="109"/>
      <c r="P6" s="109"/>
      <c r="Q6" s="109"/>
      <c r="R6" s="109"/>
      <c r="S6" s="109"/>
      <c r="T6" s="109"/>
      <c r="U6" s="109"/>
    </row>
    <row r="7" spans="1:21" s="1" customFormat="1" ht="46.5" thickBot="1">
      <c r="A7" s="110" t="s">
        <v>14</v>
      </c>
      <c r="B7" s="33" t="s">
        <v>15</v>
      </c>
      <c r="C7" s="32" t="s">
        <v>1</v>
      </c>
      <c r="D7" s="33" t="s">
        <v>16</v>
      </c>
      <c r="E7" s="111" t="s">
        <v>2</v>
      </c>
      <c r="F7" s="112" t="s">
        <v>3</v>
      </c>
      <c r="G7" s="113" t="s">
        <v>4</v>
      </c>
      <c r="H7" s="34" t="s">
        <v>35</v>
      </c>
      <c r="I7" s="114" t="s">
        <v>17</v>
      </c>
      <c r="J7" s="114" t="s">
        <v>18</v>
      </c>
      <c r="K7" s="114" t="s">
        <v>19</v>
      </c>
      <c r="L7" s="115" t="s">
        <v>20</v>
      </c>
      <c r="M7" s="114" t="s">
        <v>21</v>
      </c>
      <c r="N7" s="114" t="s">
        <v>22</v>
      </c>
      <c r="O7" s="114" t="s">
        <v>23</v>
      </c>
      <c r="P7" s="114" t="s">
        <v>24</v>
      </c>
      <c r="Q7" s="114" t="s">
        <v>25</v>
      </c>
      <c r="R7" s="114" t="s">
        <v>26</v>
      </c>
      <c r="S7" s="114" t="s">
        <v>27</v>
      </c>
      <c r="T7" s="114" t="s">
        <v>28</v>
      </c>
      <c r="U7" s="114" t="s">
        <v>29</v>
      </c>
    </row>
    <row r="8" spans="1:21" ht="15.75">
      <c r="A8" s="116" t="s">
        <v>5</v>
      </c>
      <c r="B8" s="117" t="s">
        <v>38</v>
      </c>
      <c r="C8" s="118">
        <v>60</v>
      </c>
      <c r="D8" s="119"/>
      <c r="E8" s="120">
        <v>0.48</v>
      </c>
      <c r="F8" s="121">
        <v>0.06</v>
      </c>
      <c r="G8" s="122">
        <v>1.5</v>
      </c>
      <c r="H8" s="123">
        <v>8.4</v>
      </c>
      <c r="I8" s="124">
        <v>1.7999999999999999E-2</v>
      </c>
      <c r="J8" s="125">
        <v>0.02</v>
      </c>
      <c r="K8" s="55">
        <v>6</v>
      </c>
      <c r="L8" s="55">
        <v>10</v>
      </c>
      <c r="M8" s="13">
        <v>0</v>
      </c>
      <c r="N8" s="125">
        <v>13.8</v>
      </c>
      <c r="O8" s="55">
        <v>25.2</v>
      </c>
      <c r="P8" s="55">
        <v>8.4</v>
      </c>
      <c r="Q8" s="55">
        <v>0.36</v>
      </c>
      <c r="R8" s="55">
        <v>117.6</v>
      </c>
      <c r="S8" s="55">
        <v>0</v>
      </c>
      <c r="T8" s="55">
        <v>2.0000000000000001E-4</v>
      </c>
      <c r="U8" s="13">
        <v>0</v>
      </c>
    </row>
    <row r="9" spans="1:21" ht="60">
      <c r="A9" s="44" t="s">
        <v>39</v>
      </c>
      <c r="B9" s="126" t="s">
        <v>40</v>
      </c>
      <c r="C9" s="127">
        <v>90</v>
      </c>
      <c r="D9" s="45"/>
      <c r="E9" s="128">
        <v>15.2</v>
      </c>
      <c r="F9" s="129">
        <v>14.04</v>
      </c>
      <c r="G9" s="130">
        <v>8.9</v>
      </c>
      <c r="H9" s="131">
        <v>222.75</v>
      </c>
      <c r="I9" s="128">
        <v>0.37</v>
      </c>
      <c r="J9" s="129">
        <v>0.15</v>
      </c>
      <c r="K9" s="129">
        <v>0.09</v>
      </c>
      <c r="L9" s="129">
        <v>25.83</v>
      </c>
      <c r="M9" s="132">
        <v>0.16</v>
      </c>
      <c r="N9" s="128">
        <v>54.18</v>
      </c>
      <c r="O9" s="129">
        <v>117.54</v>
      </c>
      <c r="P9" s="129">
        <v>24.8</v>
      </c>
      <c r="Q9" s="129">
        <v>1.6</v>
      </c>
      <c r="R9" s="129">
        <v>268.38</v>
      </c>
      <c r="S9" s="129">
        <v>7.0000000000000001E-3</v>
      </c>
      <c r="T9" s="129">
        <v>2.7000000000000001E-3</v>
      </c>
      <c r="U9" s="130">
        <v>0.09</v>
      </c>
    </row>
    <row r="10" spans="1:21" ht="45">
      <c r="A10" s="39" t="s">
        <v>31</v>
      </c>
      <c r="B10" s="133" t="s">
        <v>41</v>
      </c>
      <c r="C10" s="134">
        <v>90</v>
      </c>
      <c r="D10" s="40"/>
      <c r="E10" s="135">
        <v>20.010000000000002</v>
      </c>
      <c r="F10" s="136">
        <v>18.11</v>
      </c>
      <c r="G10" s="137">
        <v>3.35</v>
      </c>
      <c r="H10" s="138">
        <v>253.84</v>
      </c>
      <c r="I10" s="139">
        <v>0.08</v>
      </c>
      <c r="J10" s="140">
        <v>0.13</v>
      </c>
      <c r="K10" s="140">
        <v>2.52</v>
      </c>
      <c r="L10" s="140">
        <v>0</v>
      </c>
      <c r="M10" s="141">
        <v>0</v>
      </c>
      <c r="N10" s="139">
        <v>13.41</v>
      </c>
      <c r="O10" s="140">
        <v>462.7</v>
      </c>
      <c r="P10" s="140">
        <v>28.92</v>
      </c>
      <c r="Q10" s="140">
        <v>3.18</v>
      </c>
      <c r="R10" s="140">
        <v>302.3</v>
      </c>
      <c r="S10" s="140">
        <v>7.0000000000000001E-3</v>
      </c>
      <c r="T10" s="140">
        <v>0</v>
      </c>
      <c r="U10" s="142">
        <v>5.8999999999999997E-2</v>
      </c>
    </row>
    <row r="11" spans="1:21" ht="90">
      <c r="A11" s="44" t="s">
        <v>37</v>
      </c>
      <c r="B11" s="126" t="s">
        <v>42</v>
      </c>
      <c r="C11" s="127">
        <v>150</v>
      </c>
      <c r="D11" s="45"/>
      <c r="E11" s="36">
        <v>4.04</v>
      </c>
      <c r="F11" s="37">
        <v>5.03</v>
      </c>
      <c r="G11" s="27">
        <v>23.05</v>
      </c>
      <c r="H11" s="35">
        <v>153.63</v>
      </c>
      <c r="I11" s="36">
        <v>0.19</v>
      </c>
      <c r="J11" s="37">
        <v>0.11</v>
      </c>
      <c r="K11" s="37">
        <v>32.54</v>
      </c>
      <c r="L11" s="37">
        <v>33</v>
      </c>
      <c r="M11" s="38">
        <v>0.08</v>
      </c>
      <c r="N11" s="36">
        <v>60.7</v>
      </c>
      <c r="O11" s="37">
        <v>170.14</v>
      </c>
      <c r="P11" s="37">
        <v>37.4</v>
      </c>
      <c r="Q11" s="37">
        <v>1.46</v>
      </c>
      <c r="R11" s="37">
        <v>805.4</v>
      </c>
      <c r="S11" s="37">
        <v>0.02</v>
      </c>
      <c r="T11" s="37">
        <v>0</v>
      </c>
      <c r="U11" s="27">
        <v>0.05</v>
      </c>
    </row>
    <row r="12" spans="1:21" ht="15.75">
      <c r="A12" s="143" t="s">
        <v>37</v>
      </c>
      <c r="B12" s="144" t="s">
        <v>43</v>
      </c>
      <c r="C12" s="59">
        <v>150</v>
      </c>
      <c r="D12" s="60"/>
      <c r="E12" s="63">
        <v>3.04</v>
      </c>
      <c r="F12" s="64">
        <v>4.76</v>
      </c>
      <c r="G12" s="65">
        <v>20.010000000000002</v>
      </c>
      <c r="H12" s="66">
        <v>135.04</v>
      </c>
      <c r="I12" s="63">
        <v>0.16</v>
      </c>
      <c r="J12" s="64">
        <v>0.12</v>
      </c>
      <c r="K12" s="64">
        <v>25.74</v>
      </c>
      <c r="L12" s="64">
        <v>33.229999999999997</v>
      </c>
      <c r="M12" s="67">
        <v>0.1</v>
      </c>
      <c r="N12" s="63">
        <v>40.43</v>
      </c>
      <c r="O12" s="64">
        <v>95.49</v>
      </c>
      <c r="P12" s="64">
        <v>32.590000000000003</v>
      </c>
      <c r="Q12" s="64">
        <v>1.19</v>
      </c>
      <c r="R12" s="64">
        <v>701.4</v>
      </c>
      <c r="S12" s="64">
        <v>8.0000000000000002E-3</v>
      </c>
      <c r="T12" s="64">
        <v>2E-3</v>
      </c>
      <c r="U12" s="49">
        <v>4.2000000000000003E-2</v>
      </c>
    </row>
    <row r="13" spans="1:21" ht="45">
      <c r="A13" s="22" t="s">
        <v>36</v>
      </c>
      <c r="B13" s="145" t="s">
        <v>44</v>
      </c>
      <c r="C13" s="146">
        <v>200</v>
      </c>
      <c r="D13" s="29"/>
      <c r="E13" s="16">
        <v>0.5</v>
      </c>
      <c r="F13" s="17">
        <v>0</v>
      </c>
      <c r="G13" s="19">
        <v>28</v>
      </c>
      <c r="H13" s="23">
        <v>110</v>
      </c>
      <c r="I13" s="16">
        <v>0.01</v>
      </c>
      <c r="J13" s="17">
        <v>0.02</v>
      </c>
      <c r="K13" s="17">
        <v>0.5</v>
      </c>
      <c r="L13" s="17">
        <v>0</v>
      </c>
      <c r="M13" s="18">
        <v>0</v>
      </c>
      <c r="N13" s="16">
        <v>28</v>
      </c>
      <c r="O13" s="17">
        <v>19</v>
      </c>
      <c r="P13" s="17">
        <v>7</v>
      </c>
      <c r="Q13" s="17">
        <v>1.5</v>
      </c>
      <c r="R13" s="17">
        <v>41.85</v>
      </c>
      <c r="S13" s="17">
        <v>2E-3</v>
      </c>
      <c r="T13" s="17">
        <v>3.0000000000000001E-3</v>
      </c>
      <c r="U13" s="147">
        <v>0</v>
      </c>
    </row>
    <row r="14" spans="1:21" ht="15.75">
      <c r="A14" s="22" t="s">
        <v>32</v>
      </c>
      <c r="B14" s="29" t="s">
        <v>33</v>
      </c>
      <c r="C14" s="146">
        <v>30</v>
      </c>
      <c r="D14" s="21"/>
      <c r="E14" s="16">
        <v>1.4</v>
      </c>
      <c r="F14" s="17">
        <v>0.14000000000000001</v>
      </c>
      <c r="G14" s="19">
        <v>8.8000000000000007</v>
      </c>
      <c r="H14" s="20">
        <v>48</v>
      </c>
      <c r="I14" s="16">
        <v>0.02</v>
      </c>
      <c r="J14" s="17">
        <v>6.0000000000000001E-3</v>
      </c>
      <c r="K14" s="17">
        <v>0</v>
      </c>
      <c r="L14" s="17">
        <v>0</v>
      </c>
      <c r="M14" s="18">
        <v>0</v>
      </c>
      <c r="N14" s="16">
        <v>7.4</v>
      </c>
      <c r="O14" s="17">
        <v>43.6</v>
      </c>
      <c r="P14" s="17">
        <v>13</v>
      </c>
      <c r="Q14" s="17">
        <v>0.56000000000000005</v>
      </c>
      <c r="R14" s="17">
        <v>18.600000000000001</v>
      </c>
      <c r="S14" s="17">
        <v>5.9999999999999995E-4</v>
      </c>
      <c r="T14" s="17">
        <v>1E-3</v>
      </c>
      <c r="U14" s="19">
        <v>0</v>
      </c>
    </row>
    <row r="15" spans="1:21" ht="15.75">
      <c r="A15" s="22" t="s">
        <v>6</v>
      </c>
      <c r="B15" s="29" t="s">
        <v>34</v>
      </c>
      <c r="C15" s="28">
        <v>20</v>
      </c>
      <c r="D15" s="21"/>
      <c r="E15" s="16">
        <v>1.1399999999999999</v>
      </c>
      <c r="F15" s="17">
        <v>0.22</v>
      </c>
      <c r="G15" s="19">
        <v>7.44</v>
      </c>
      <c r="H15" s="23">
        <v>36.26</v>
      </c>
      <c r="I15" s="25">
        <v>0.02</v>
      </c>
      <c r="J15" s="24">
        <v>2.4E-2</v>
      </c>
      <c r="K15" s="24">
        <v>0.08</v>
      </c>
      <c r="L15" s="24">
        <v>0</v>
      </c>
      <c r="M15" s="43">
        <v>0</v>
      </c>
      <c r="N15" s="25">
        <v>6.8</v>
      </c>
      <c r="O15" s="24">
        <v>24</v>
      </c>
      <c r="P15" s="24">
        <v>8.1999999999999993</v>
      </c>
      <c r="Q15" s="24">
        <v>0.46</v>
      </c>
      <c r="R15" s="24">
        <v>73.5</v>
      </c>
      <c r="S15" s="24">
        <v>2E-3</v>
      </c>
      <c r="T15" s="24">
        <v>2E-3</v>
      </c>
      <c r="U15" s="26">
        <v>1.2E-2</v>
      </c>
    </row>
    <row r="16" spans="1:21" ht="15.75">
      <c r="A16" s="44"/>
      <c r="B16" s="69" t="s">
        <v>7</v>
      </c>
      <c r="C16" s="70">
        <f>C8+C9+C11+C13+C14+C15</f>
        <v>550</v>
      </c>
      <c r="D16" s="45"/>
      <c r="E16" s="36">
        <f t="shared" ref="E16:U16" si="0">E8+E9+E11+E13+E14+E15</f>
        <v>22.759999999999998</v>
      </c>
      <c r="F16" s="37">
        <f t="shared" si="0"/>
        <v>19.489999999999998</v>
      </c>
      <c r="G16" s="27">
        <f t="shared" si="0"/>
        <v>77.69</v>
      </c>
      <c r="H16" s="148">
        <f t="shared" si="0"/>
        <v>579.04</v>
      </c>
      <c r="I16" s="36">
        <f t="shared" si="0"/>
        <v>0.62800000000000011</v>
      </c>
      <c r="J16" s="37">
        <f t="shared" si="0"/>
        <v>0.33</v>
      </c>
      <c r="K16" s="37">
        <f t="shared" si="0"/>
        <v>39.209999999999994</v>
      </c>
      <c r="L16" s="37">
        <f t="shared" si="0"/>
        <v>68.83</v>
      </c>
      <c r="M16" s="38">
        <f t="shared" si="0"/>
        <v>0.24</v>
      </c>
      <c r="N16" s="36">
        <f t="shared" si="0"/>
        <v>170.88000000000002</v>
      </c>
      <c r="O16" s="37">
        <f t="shared" si="0"/>
        <v>399.48</v>
      </c>
      <c r="P16" s="37">
        <f t="shared" si="0"/>
        <v>98.8</v>
      </c>
      <c r="Q16" s="37">
        <f t="shared" si="0"/>
        <v>5.94</v>
      </c>
      <c r="R16" s="37">
        <f t="shared" si="0"/>
        <v>1325.33</v>
      </c>
      <c r="S16" s="37">
        <f t="shared" si="0"/>
        <v>3.1599999999999996E-2</v>
      </c>
      <c r="T16" s="37">
        <f t="shared" si="0"/>
        <v>8.9000000000000017E-3</v>
      </c>
      <c r="U16" s="27">
        <f t="shared" si="0"/>
        <v>0.15200000000000002</v>
      </c>
    </row>
    <row r="17" spans="1:21" ht="15.75">
      <c r="A17" s="39"/>
      <c r="B17" s="73" t="s">
        <v>7</v>
      </c>
      <c r="C17" s="149">
        <f>C8+C10+C12+C13+C14+C15</f>
        <v>550</v>
      </c>
      <c r="D17" s="150"/>
      <c r="E17" s="47">
        <f t="shared" ref="E17:U17" si="1">E8+E10+E12+E13+E14+E15</f>
        <v>26.57</v>
      </c>
      <c r="F17" s="48">
        <f t="shared" si="1"/>
        <v>23.29</v>
      </c>
      <c r="G17" s="49">
        <f t="shared" si="1"/>
        <v>69.099999999999994</v>
      </c>
      <c r="H17" s="151">
        <f t="shared" si="1"/>
        <v>591.54</v>
      </c>
      <c r="I17" s="47">
        <f t="shared" si="1"/>
        <v>0.30800000000000005</v>
      </c>
      <c r="J17" s="48">
        <f t="shared" si="1"/>
        <v>0.32000000000000006</v>
      </c>
      <c r="K17" s="48">
        <f t="shared" si="1"/>
        <v>34.839999999999996</v>
      </c>
      <c r="L17" s="48">
        <f t="shared" si="1"/>
        <v>43.23</v>
      </c>
      <c r="M17" s="50">
        <f t="shared" si="1"/>
        <v>0.1</v>
      </c>
      <c r="N17" s="47">
        <f t="shared" si="1"/>
        <v>109.84</v>
      </c>
      <c r="O17" s="48">
        <f t="shared" si="1"/>
        <v>669.99</v>
      </c>
      <c r="P17" s="48">
        <f t="shared" si="1"/>
        <v>98.11</v>
      </c>
      <c r="Q17" s="48">
        <f t="shared" si="1"/>
        <v>7.2500000000000009</v>
      </c>
      <c r="R17" s="48">
        <f t="shared" si="1"/>
        <v>1255.2499999999998</v>
      </c>
      <c r="S17" s="48">
        <f t="shared" si="1"/>
        <v>1.9599999999999999E-2</v>
      </c>
      <c r="T17" s="48">
        <f t="shared" si="1"/>
        <v>8.199999999999999E-3</v>
      </c>
      <c r="U17" s="49">
        <f t="shared" si="1"/>
        <v>0.113</v>
      </c>
    </row>
    <row r="18" spans="1:21" ht="15.75">
      <c r="A18" s="44"/>
      <c r="B18" s="152" t="s">
        <v>8</v>
      </c>
      <c r="C18" s="57"/>
      <c r="D18" s="58"/>
      <c r="E18" s="153"/>
      <c r="F18" s="154"/>
      <c r="G18" s="155"/>
      <c r="H18" s="156">
        <f>H16/23.5</f>
        <v>24.639999999999997</v>
      </c>
      <c r="I18" s="153"/>
      <c r="J18" s="154"/>
      <c r="K18" s="154"/>
      <c r="L18" s="154"/>
      <c r="M18" s="157"/>
      <c r="N18" s="153"/>
      <c r="O18" s="154"/>
      <c r="P18" s="154"/>
      <c r="Q18" s="154"/>
      <c r="R18" s="154"/>
      <c r="S18" s="154"/>
      <c r="T18" s="154"/>
      <c r="U18" s="155"/>
    </row>
    <row r="19" spans="1:21" ht="16.5" thickBot="1">
      <c r="A19" s="52"/>
      <c r="B19" s="88" t="s">
        <v>8</v>
      </c>
      <c r="C19" s="89"/>
      <c r="D19" s="53"/>
      <c r="E19" s="158"/>
      <c r="F19" s="159"/>
      <c r="G19" s="160"/>
      <c r="H19" s="54">
        <f>H17/23.5</f>
        <v>25.171914893617021</v>
      </c>
      <c r="I19" s="158"/>
      <c r="J19" s="159"/>
      <c r="K19" s="159"/>
      <c r="L19" s="159"/>
      <c r="M19" s="161"/>
      <c r="N19" s="158"/>
      <c r="O19" s="159"/>
      <c r="P19" s="159"/>
      <c r="Q19" s="159"/>
      <c r="R19" s="159"/>
      <c r="S19" s="159"/>
      <c r="T19" s="159"/>
      <c r="U19" s="160"/>
    </row>
    <row r="20" spans="1:21" ht="15.75">
      <c r="A20" s="116" t="s">
        <v>5</v>
      </c>
      <c r="B20" s="117" t="s">
        <v>38</v>
      </c>
      <c r="C20" s="118">
        <v>60</v>
      </c>
      <c r="D20" s="119"/>
      <c r="E20" s="120">
        <v>0.48</v>
      </c>
      <c r="F20" s="121">
        <v>0.06</v>
      </c>
      <c r="G20" s="122">
        <v>1.5</v>
      </c>
      <c r="H20" s="123">
        <v>8.4</v>
      </c>
      <c r="I20" s="124">
        <v>1.7999999999999999E-2</v>
      </c>
      <c r="J20" s="125">
        <v>0.02</v>
      </c>
      <c r="K20" s="55">
        <v>6</v>
      </c>
      <c r="L20" s="55">
        <v>10</v>
      </c>
      <c r="M20" s="13">
        <v>0</v>
      </c>
      <c r="N20" s="125">
        <v>13.8</v>
      </c>
      <c r="O20" s="55">
        <v>25.2</v>
      </c>
      <c r="P20" s="55">
        <v>8.4</v>
      </c>
      <c r="Q20" s="55">
        <v>0.36</v>
      </c>
      <c r="R20" s="55">
        <v>117.6</v>
      </c>
      <c r="S20" s="55">
        <v>0</v>
      </c>
      <c r="T20" s="55">
        <v>2.0000000000000001E-4</v>
      </c>
      <c r="U20" s="13">
        <v>0</v>
      </c>
    </row>
    <row r="21" spans="1:21" ht="90.75">
      <c r="A21" s="29" t="s">
        <v>30</v>
      </c>
      <c r="B21" s="15" t="s">
        <v>45</v>
      </c>
      <c r="C21" s="162" t="s">
        <v>46</v>
      </c>
      <c r="D21" s="22"/>
      <c r="E21" s="163">
        <v>3.5</v>
      </c>
      <c r="F21" s="164">
        <v>7</v>
      </c>
      <c r="G21" s="147">
        <v>11.64</v>
      </c>
      <c r="H21" s="41">
        <v>123.36</v>
      </c>
      <c r="I21" s="163">
        <v>0.08</v>
      </c>
      <c r="J21" s="165">
        <v>0.08</v>
      </c>
      <c r="K21" s="164">
        <v>8.14</v>
      </c>
      <c r="L21" s="164">
        <v>180</v>
      </c>
      <c r="M21" s="147">
        <v>0</v>
      </c>
      <c r="N21" s="165">
        <v>25.9</v>
      </c>
      <c r="O21" s="164">
        <v>71.900000000000006</v>
      </c>
      <c r="P21" s="164">
        <v>22.5</v>
      </c>
      <c r="Q21" s="164">
        <v>0.36</v>
      </c>
      <c r="R21" s="164">
        <v>466.22</v>
      </c>
      <c r="S21" s="164">
        <v>6.0000000000000001E-3</v>
      </c>
      <c r="T21" s="164">
        <v>2E-3</v>
      </c>
      <c r="U21" s="26">
        <v>0.04</v>
      </c>
    </row>
    <row r="22" spans="1:21" ht="90.75">
      <c r="A22" s="29" t="s">
        <v>31</v>
      </c>
      <c r="B22" s="15" t="s">
        <v>47</v>
      </c>
      <c r="C22" s="162">
        <v>90</v>
      </c>
      <c r="D22" s="22"/>
      <c r="E22" s="16">
        <v>14.85</v>
      </c>
      <c r="F22" s="17">
        <v>13.32</v>
      </c>
      <c r="G22" s="19">
        <v>5.94</v>
      </c>
      <c r="H22" s="23">
        <v>202.68</v>
      </c>
      <c r="I22" s="16">
        <v>0.06</v>
      </c>
      <c r="J22" s="166">
        <v>0.11</v>
      </c>
      <c r="K22" s="17">
        <v>3.83</v>
      </c>
      <c r="L22" s="17">
        <v>19.5</v>
      </c>
      <c r="M22" s="19">
        <v>0</v>
      </c>
      <c r="N22" s="166">
        <v>20.58</v>
      </c>
      <c r="O22" s="17">
        <v>74.39</v>
      </c>
      <c r="P22" s="17">
        <v>22.98</v>
      </c>
      <c r="Q22" s="17">
        <v>0.95</v>
      </c>
      <c r="R22" s="17">
        <v>204</v>
      </c>
      <c r="S22" s="17">
        <v>3.5999999999999999E-3</v>
      </c>
      <c r="T22" s="17">
        <v>8.9999999999999998E-4</v>
      </c>
      <c r="U22" s="26">
        <v>0.9</v>
      </c>
    </row>
    <row r="23" spans="1:21" ht="45.75">
      <c r="A23" s="29" t="s">
        <v>48</v>
      </c>
      <c r="B23" s="15" t="s">
        <v>49</v>
      </c>
      <c r="C23" s="162">
        <v>150</v>
      </c>
      <c r="D23" s="22"/>
      <c r="E23" s="163">
        <v>5.23</v>
      </c>
      <c r="F23" s="164">
        <v>5.36</v>
      </c>
      <c r="G23" s="147">
        <v>32.17</v>
      </c>
      <c r="H23" s="41">
        <v>197.84</v>
      </c>
      <c r="I23" s="163">
        <v>0.09</v>
      </c>
      <c r="J23" s="165">
        <v>0.02</v>
      </c>
      <c r="K23" s="164">
        <v>0</v>
      </c>
      <c r="L23" s="164">
        <v>30</v>
      </c>
      <c r="M23" s="147">
        <v>0.11</v>
      </c>
      <c r="N23" s="165">
        <v>11.3</v>
      </c>
      <c r="O23" s="164">
        <v>45.8</v>
      </c>
      <c r="P23" s="164">
        <v>8.9</v>
      </c>
      <c r="Q23" s="164">
        <v>0.82</v>
      </c>
      <c r="R23" s="164">
        <v>1.1000000000000001</v>
      </c>
      <c r="S23" s="164">
        <v>0</v>
      </c>
      <c r="T23" s="164">
        <v>0</v>
      </c>
      <c r="U23" s="26">
        <v>0</v>
      </c>
    </row>
    <row r="24" spans="1:21" ht="30.75">
      <c r="A24" s="29" t="s">
        <v>50</v>
      </c>
      <c r="B24" s="15" t="s">
        <v>51</v>
      </c>
      <c r="C24" s="162">
        <v>200</v>
      </c>
      <c r="D24" s="22"/>
      <c r="E24" s="16">
        <v>0.2</v>
      </c>
      <c r="F24" s="17">
        <v>0</v>
      </c>
      <c r="G24" s="19">
        <v>14</v>
      </c>
      <c r="H24" s="20">
        <v>56</v>
      </c>
      <c r="I24" s="16">
        <v>0</v>
      </c>
      <c r="J24" s="166">
        <v>0</v>
      </c>
      <c r="K24" s="17">
        <v>0</v>
      </c>
      <c r="L24" s="17">
        <v>0</v>
      </c>
      <c r="M24" s="18">
        <v>0</v>
      </c>
      <c r="N24" s="16">
        <v>0.46</v>
      </c>
      <c r="O24" s="17">
        <v>0</v>
      </c>
      <c r="P24" s="17">
        <v>0.09</v>
      </c>
      <c r="Q24" s="17">
        <v>0.06</v>
      </c>
      <c r="R24" s="17">
        <v>0.68</v>
      </c>
      <c r="S24" s="17">
        <v>0</v>
      </c>
      <c r="T24" s="17">
        <v>0</v>
      </c>
      <c r="U24" s="19">
        <v>0</v>
      </c>
    </row>
    <row r="25" spans="1:21" ht="15.75">
      <c r="A25" s="22" t="s">
        <v>32</v>
      </c>
      <c r="B25" s="29" t="s">
        <v>33</v>
      </c>
      <c r="C25" s="28">
        <v>30</v>
      </c>
      <c r="D25" s="29"/>
      <c r="E25" s="16">
        <v>2.13</v>
      </c>
      <c r="F25" s="17">
        <v>0.21</v>
      </c>
      <c r="G25" s="19">
        <v>13.26</v>
      </c>
      <c r="H25" s="23">
        <v>72</v>
      </c>
      <c r="I25" s="25">
        <v>0.04</v>
      </c>
      <c r="J25" s="167">
        <v>0.01</v>
      </c>
      <c r="K25" s="24">
        <v>0</v>
      </c>
      <c r="L25" s="24">
        <v>0</v>
      </c>
      <c r="M25" s="26">
        <v>0</v>
      </c>
      <c r="N25" s="25">
        <v>11.1</v>
      </c>
      <c r="O25" s="24">
        <v>65.400000000000006</v>
      </c>
      <c r="P25" s="24">
        <v>19.5</v>
      </c>
      <c r="Q25" s="24">
        <v>0.84</v>
      </c>
      <c r="R25" s="24">
        <v>27.9</v>
      </c>
      <c r="S25" s="24">
        <v>1E-3</v>
      </c>
      <c r="T25" s="24">
        <v>2E-3</v>
      </c>
      <c r="U25" s="26">
        <v>0</v>
      </c>
    </row>
    <row r="26" spans="1:21" ht="15.75">
      <c r="A26" s="29" t="s">
        <v>6</v>
      </c>
      <c r="B26" s="42" t="s">
        <v>34</v>
      </c>
      <c r="C26" s="14">
        <v>20</v>
      </c>
      <c r="D26" s="14"/>
      <c r="E26" s="167">
        <v>1.1399999999999999</v>
      </c>
      <c r="F26" s="24">
        <v>0.22</v>
      </c>
      <c r="G26" s="43">
        <v>7.44</v>
      </c>
      <c r="H26" s="168">
        <v>36.26</v>
      </c>
      <c r="I26" s="25">
        <v>0.02</v>
      </c>
      <c r="J26" s="167">
        <v>2.4E-2</v>
      </c>
      <c r="K26" s="24">
        <v>0.08</v>
      </c>
      <c r="L26" s="24">
        <v>0</v>
      </c>
      <c r="M26" s="26">
        <v>0</v>
      </c>
      <c r="N26" s="25">
        <v>6.8</v>
      </c>
      <c r="O26" s="24">
        <v>24</v>
      </c>
      <c r="P26" s="24">
        <v>8.1999999999999993</v>
      </c>
      <c r="Q26" s="24">
        <v>0.46</v>
      </c>
      <c r="R26" s="24">
        <v>73.5</v>
      </c>
      <c r="S26" s="24">
        <v>2E-3</v>
      </c>
      <c r="T26" s="24">
        <v>2E-3</v>
      </c>
      <c r="U26" s="26">
        <v>1.2E-2</v>
      </c>
    </row>
    <row r="27" spans="1:21" ht="15.75">
      <c r="A27" s="68"/>
      <c r="B27" s="169" t="s">
        <v>7</v>
      </c>
      <c r="C27" s="21">
        <f>SUM(C20:C26)</f>
        <v>550</v>
      </c>
      <c r="D27" s="22"/>
      <c r="E27" s="170">
        <f>SUM(E20:E26)</f>
        <v>27.529999999999998</v>
      </c>
      <c r="F27" s="171">
        <f>SUM(F20:F26)</f>
        <v>26.169999999999998</v>
      </c>
      <c r="G27" s="172">
        <f>SUM(G20:G26)</f>
        <v>85.95</v>
      </c>
      <c r="H27" s="173">
        <f>SUM(H20:H26)</f>
        <v>696.54</v>
      </c>
      <c r="I27" s="174">
        <f t="shared" ref="I27:U27" si="2">SUM(I20:I26)</f>
        <v>0.308</v>
      </c>
      <c r="J27" s="174">
        <f t="shared" si="2"/>
        <v>0.26400000000000001</v>
      </c>
      <c r="K27" s="175">
        <f t="shared" si="2"/>
        <v>18.049999999999997</v>
      </c>
      <c r="L27" s="175">
        <f t="shared" si="2"/>
        <v>239.5</v>
      </c>
      <c r="M27" s="176">
        <f t="shared" si="2"/>
        <v>0.11</v>
      </c>
      <c r="N27" s="177">
        <f t="shared" si="2"/>
        <v>89.939999999999984</v>
      </c>
      <c r="O27" s="175">
        <f t="shared" si="2"/>
        <v>306.69000000000005</v>
      </c>
      <c r="P27" s="175">
        <f t="shared" si="2"/>
        <v>90.570000000000007</v>
      </c>
      <c r="Q27" s="175">
        <f t="shared" si="2"/>
        <v>3.8499999999999996</v>
      </c>
      <c r="R27" s="175">
        <f t="shared" si="2"/>
        <v>891</v>
      </c>
      <c r="S27" s="175">
        <f t="shared" si="2"/>
        <v>1.2600000000000002E-2</v>
      </c>
      <c r="T27" s="175">
        <f t="shared" si="2"/>
        <v>7.1000000000000004E-3</v>
      </c>
      <c r="U27" s="26">
        <f t="shared" si="2"/>
        <v>0.95200000000000007</v>
      </c>
    </row>
    <row r="28" spans="1:21" ht="16.5" thickBot="1">
      <c r="A28" s="178"/>
      <c r="B28" s="179" t="s">
        <v>8</v>
      </c>
      <c r="C28" s="178"/>
      <c r="D28" s="180"/>
      <c r="E28" s="181"/>
      <c r="F28" s="182"/>
      <c r="G28" s="183"/>
      <c r="H28" s="184">
        <f>H27/23.5</f>
        <v>29.639999999999997</v>
      </c>
      <c r="I28" s="181"/>
      <c r="J28" s="185"/>
      <c r="K28" s="182"/>
      <c r="L28" s="182"/>
      <c r="M28" s="183"/>
      <c r="N28" s="185"/>
      <c r="O28" s="182"/>
      <c r="P28" s="182"/>
      <c r="Q28" s="182"/>
      <c r="R28" s="182"/>
      <c r="S28" s="182"/>
      <c r="T28" s="182"/>
      <c r="U28" s="26"/>
    </row>
    <row r="29" spans="1:21" ht="15.75">
      <c r="A29" s="56"/>
      <c r="B29" s="62"/>
      <c r="C29" s="71"/>
      <c r="D29" s="72"/>
      <c r="E29" s="73"/>
      <c r="F29" s="74"/>
      <c r="G29" s="75"/>
      <c r="H29" s="47"/>
      <c r="I29" s="48"/>
      <c r="J29" s="49"/>
      <c r="K29" s="46"/>
      <c r="L29" s="47"/>
      <c r="M29" s="48"/>
      <c r="N29" s="48"/>
      <c r="O29" s="48"/>
      <c r="P29" s="50"/>
      <c r="Q29" s="47"/>
      <c r="R29" s="48"/>
      <c r="S29" s="48"/>
      <c r="T29" s="48"/>
      <c r="U29" s="48"/>
    </row>
    <row r="30" spans="1:21" ht="16.5" thickBot="1">
      <c r="A30" s="56"/>
      <c r="B30" s="61"/>
      <c r="C30" s="76"/>
      <c r="D30" s="77"/>
      <c r="E30" s="78"/>
      <c r="F30" s="79"/>
      <c r="G30" s="51"/>
      <c r="H30" s="80"/>
      <c r="I30" s="81"/>
      <c r="J30" s="82"/>
      <c r="K30" s="83"/>
      <c r="L30" s="80"/>
      <c r="M30" s="81"/>
      <c r="N30" s="81"/>
      <c r="O30" s="81"/>
      <c r="P30" s="84"/>
      <c r="Q30" s="80"/>
      <c r="R30" s="81"/>
      <c r="S30" s="81"/>
      <c r="T30" s="81"/>
      <c r="U30" s="81"/>
    </row>
    <row r="31" spans="1:21" ht="16.5" thickBot="1">
      <c r="A31" s="85"/>
      <c r="B31" s="86"/>
      <c r="C31" s="87"/>
      <c r="D31" s="86"/>
      <c r="E31" s="88"/>
      <c r="F31" s="89"/>
      <c r="G31" s="53"/>
      <c r="H31" s="90"/>
      <c r="I31" s="91"/>
      <c r="J31" s="92"/>
      <c r="K31" s="93"/>
      <c r="L31" s="94"/>
      <c r="M31" s="95"/>
      <c r="N31" s="95"/>
      <c r="O31" s="95"/>
      <c r="P31" s="96"/>
      <c r="Q31" s="94"/>
      <c r="R31" s="95"/>
      <c r="S31" s="95"/>
      <c r="T31" s="95"/>
      <c r="U31" s="95"/>
    </row>
  </sheetData>
  <mergeCells count="4">
    <mergeCell ref="B3:D3"/>
    <mergeCell ref="I3:J3"/>
    <mergeCell ref="I6:M6"/>
    <mergeCell ref="N6:U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Sempai</dc:creator>
  <cp:lastModifiedBy>Sempai</cp:lastModifiedBy>
  <dcterms:created xsi:type="dcterms:W3CDTF">2022-03-17T12:53:48Z</dcterms:created>
  <dcterms:modified xsi:type="dcterms:W3CDTF">2022-03-25T04:01:33Z</dcterms:modified>
</cp:coreProperties>
</file>